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noaash\Desktop\"/>
    </mc:Choice>
  </mc:AlternateContent>
  <xr:revisionPtr revIDLastSave="0" documentId="13_ncr:1_{417C8770-B951-4A39-9C3D-BCED4CA7F25E}" xr6:coauthVersionLast="47" xr6:coauthVersionMax="47" xr10:uidLastSave="{00000000-0000-0000-0000-000000000000}"/>
  <bookViews>
    <workbookView xWindow="-110" yWindow="-110" windowWidth="19420" windowHeight="10420" tabRatio="682" activeTab="2" xr2:uid="{00000000-000D-0000-FFFF-FFFF00000000}"/>
  </bookViews>
  <sheets>
    <sheet name="שער" sheetId="2" r:id="rId1"/>
    <sheet name="תפוקת QA" sheetId="18" r:id="rId2"/>
    <sheet name="שרותים מקצועיים " sheetId="20" r:id="rId3"/>
    <sheet name="ציון עלות לצורך השוואת הצעות" sheetId="10" r:id="rId4"/>
  </sheets>
  <definedNames>
    <definedName name="_xlnm.Print_Area" localSheetId="0">שער!$A$1:$G$14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0" i="18" l="1"/>
  <c r="H9" i="18"/>
  <c r="H8" i="18"/>
  <c r="H14" i="18"/>
  <c r="H13" i="18"/>
  <c r="H12" i="18"/>
  <c r="H16" i="18"/>
  <c r="H17" i="18"/>
  <c r="H18" i="18"/>
  <c r="H19" i="18"/>
  <c r="H20" i="18"/>
  <c r="H15" i="18"/>
  <c r="I8" i="20"/>
  <c r="I9" i="20" l="1"/>
  <c r="I11" i="20"/>
  <c r="I10" i="20"/>
  <c r="I12" i="20" l="1"/>
  <c r="I13" i="20" l="1"/>
  <c r="I14" i="20"/>
  <c r="H21" i="18"/>
  <c r="D5" i="10" s="1"/>
  <c r="E5" i="10" s="1"/>
  <c r="I15" i="20" l="1"/>
  <c r="D6" i="10" s="1"/>
  <c r="E6" i="10" s="1"/>
  <c r="E7" i="10" s="1"/>
</calcChain>
</file>

<file path=xl/sharedStrings.xml><?xml version="1.0" encoding="utf-8"?>
<sst xmlns="http://schemas.openxmlformats.org/spreadsheetml/2006/main" count="95" uniqueCount="74">
  <si>
    <t>מזהה הפנייה לקבלת הצעות:</t>
  </si>
  <si>
    <t>נושא הפנייה לקבלת הצעות:</t>
  </si>
  <si>
    <t>שם הגוף המציע:</t>
  </si>
  <si>
    <t>תאריך:</t>
  </si>
  <si>
    <r>
      <rPr>
        <sz val="16"/>
        <color theme="1"/>
        <rFont val="Arial"/>
        <family val="2"/>
        <scheme val="minor"/>
      </rPr>
      <t>מדינת ישראל</t>
    </r>
    <r>
      <rPr>
        <sz val="11"/>
        <color theme="1"/>
        <rFont val="Arial"/>
        <family val="2"/>
        <charset val="177"/>
        <scheme val="minor"/>
      </rPr>
      <t xml:space="preserve">
</t>
    </r>
    <r>
      <rPr>
        <b/>
        <sz val="24"/>
        <color theme="1"/>
        <rFont val="Arial"/>
        <family val="2"/>
        <scheme val="minor"/>
      </rPr>
      <t>משרד המשפטים</t>
    </r>
    <r>
      <rPr>
        <b/>
        <sz val="20"/>
        <color theme="1"/>
        <rFont val="Arial"/>
        <family val="2"/>
        <scheme val="minor"/>
      </rPr>
      <t xml:space="preserve">
</t>
    </r>
    <r>
      <rPr>
        <sz val="16"/>
        <color theme="1"/>
        <rFont val="Arial"/>
        <family val="2"/>
        <scheme val="minor"/>
      </rPr>
      <t>אגף טכנולוגיות דיגיטליות ומידע</t>
    </r>
  </si>
  <si>
    <r>
      <t xml:space="preserve">מזהה הגוף המציע </t>
    </r>
    <r>
      <rPr>
        <sz val="12"/>
        <color theme="1"/>
        <rFont val="Arial"/>
        <family val="2"/>
        <scheme val="minor"/>
      </rPr>
      <t>(ח.פ/ח.צ/ע.מ וכדו')</t>
    </r>
  </si>
  <si>
    <t>חתימה וחותמת:</t>
  </si>
  <si>
    <t>סה"כ עלות לצורך השוואת הצעות</t>
  </si>
  <si>
    <t xml:space="preserve">נושאים </t>
  </si>
  <si>
    <t xml:space="preserve">  עלות ₪</t>
  </si>
  <si>
    <t>עלות לצורך השוואת הצעות</t>
  </si>
  <si>
    <t>שם מלא</t>
  </si>
  <si>
    <t>תאריך</t>
  </si>
  <si>
    <t>חתימה וחותמת</t>
  </si>
  <si>
    <t>סה"כ</t>
  </si>
  <si>
    <t>כמות שנתית</t>
  </si>
  <si>
    <t>תעריף מוצע</t>
  </si>
  <si>
    <t>תעריף מינימום לשעה (₪)</t>
  </si>
  <si>
    <t>תעריף מקסימום לשעה (₪)</t>
  </si>
  <si>
    <r>
      <rPr>
        <b/>
        <u/>
        <sz val="14"/>
        <color theme="1"/>
        <rFont val="Arial"/>
        <family val="2"/>
        <scheme val="minor"/>
      </rPr>
      <t>דגשים למילוי הצעת המחיר</t>
    </r>
    <r>
      <rPr>
        <sz val="11"/>
        <color theme="1"/>
        <rFont val="Arial"/>
        <family val="2"/>
        <charset val="177"/>
        <scheme val="minor"/>
      </rPr>
      <t xml:space="preserve">
1. כל המחירים יוצגו במטבע המצויין בכותרת עמודת המחיר לפני מע"מ.
2. יש לשים לב להוראות שמנוסחות בכותרת העמודה.
3. המחירים עבור שירותים מקצועיים הם לשעת עבודה (60 דקות) ואין להציע מחירים גבוהים מהמחירים המרביים שהמשרד קבע.
4. שדות באפור חסומים לעדכון ואת המחירים ואחוזי ההנחה יש להזין בתאים הלבנים.
5. יש להדפיס את חוברת העבודה לאחר מילוי הנתונים ולחתום על התדפיס באופן המחייב את המציע. התדפיס החתום יוגש במעטפת הצעת המחיר ביחד עם עותק דיגיטלי של חוברת העבודה ועותק של התדפיס סרוק בתבנית קובץ PDF.
6. כל הכמויות המוצגות הן לצורך השוואת הצעות ואינן מחייבות את המשרד בכל צורה שהיא.
7.  י</t>
    </r>
    <r>
      <rPr>
        <b/>
        <sz val="11"/>
        <color rgb="FFFF0000"/>
        <rFont val="Arial"/>
        <family val="2"/>
        <scheme val="minor"/>
      </rPr>
      <t>ש לשים לב למלא את כל גיליונות העלות ולהערות המופיעות בכל גיליון באדום.</t>
    </r>
    <r>
      <rPr>
        <sz val="11"/>
        <color theme="1"/>
        <rFont val="Arial"/>
        <family val="2"/>
        <charset val="177"/>
        <scheme val="minor"/>
      </rPr>
      <t xml:space="preserve">
</t>
    </r>
    <r>
      <rPr>
        <b/>
        <sz val="12"/>
        <color theme="1"/>
        <rFont val="Arial"/>
        <family val="2"/>
        <scheme val="minor"/>
      </rPr>
      <t>למען הסר ספק,</t>
    </r>
    <r>
      <rPr>
        <sz val="11"/>
        <color theme="1"/>
        <rFont val="Arial"/>
        <family val="2"/>
        <charset val="177"/>
        <scheme val="minor"/>
      </rPr>
      <t xml:space="preserve"> </t>
    </r>
    <r>
      <rPr>
        <b/>
        <sz val="12"/>
        <color theme="1"/>
        <rFont val="Arial"/>
        <family val="2"/>
        <scheme val="minor"/>
      </rPr>
      <t>חובה למלא הצעת מחיר לכל רכיב עלות מבוקש</t>
    </r>
    <r>
      <rPr>
        <sz val="11"/>
        <color theme="1"/>
        <rFont val="Arial"/>
        <family val="2"/>
        <charset val="177"/>
        <scheme val="minor"/>
      </rPr>
      <t xml:space="preserve"> בתבנית הצעת המחיר, הימנעות ממילוי הצעת מחיר לרכיב עלות מבוקש עלולה להוביל לפסילת ההצעה. </t>
    </r>
  </si>
  <si>
    <t>אספקת שירות מנוהל לבדיקות איכות תוכנה</t>
  </si>
  <si>
    <t>בהתאם למפורט בסעיף 2.2  במסמכי המכרז</t>
  </si>
  <si>
    <t>2.2.5</t>
  </si>
  <si>
    <t>2.2.6</t>
  </si>
  <si>
    <t>2.2.7</t>
  </si>
  <si>
    <t>2.2.8</t>
  </si>
  <si>
    <t>תעריף משוקלל</t>
  </si>
  <si>
    <t>סעיף בכתב המכרז</t>
  </si>
  <si>
    <t>דגש: רשימת פריטי הבדיקה הינה לצורך הערכת רכיב העלות בהצעות בלבד, אין המשרד מתחייב לרכש כל כמות שהיא.</t>
  </si>
  <si>
    <t>פריט - בדיקת QA</t>
  </si>
  <si>
    <t>בודק ידני</t>
  </si>
  <si>
    <t>בודק אוטומציה</t>
  </si>
  <si>
    <t>בודק נגישות</t>
  </si>
  <si>
    <t>בודק עומסים</t>
  </si>
  <si>
    <t>יועץ אוטומציה</t>
  </si>
  <si>
    <t xml:space="preserve"> יועץ נגישות</t>
  </si>
  <si>
    <t>יועץ עומסים</t>
  </si>
  <si>
    <t>שרות מקצועי</t>
  </si>
  <si>
    <t>שרותים מקצועיים</t>
  </si>
  <si>
    <t>בהתאם לסעיף 3.2.1 במסמכי המכרז</t>
  </si>
  <si>
    <t>הגדרה לפי סעיף בכתב המכרז</t>
  </si>
  <si>
    <t xml:space="preserve"> עלות כוללת  ₪</t>
  </si>
  <si>
    <t>שירותים מקצועיים</t>
  </si>
  <si>
    <t>דגש: כמות השעות עבור השירותים המקצועיים השנתיים הינם לצורך הערכת רכיב העלות בהצעות בלבד, אין המשרד מתחייב לרכש כל כמות שהיא.</t>
  </si>
  <si>
    <t xml:space="preserve">סה"כ עלות
 (מחיר * כמות להשוואה) </t>
  </si>
  <si>
    <t xml:space="preserve">תעריף הפריט בש"ח 
(לא כולל מע"מ) </t>
  </si>
  <si>
    <t xml:space="preserve"> עלות פריט בדיקת QA</t>
  </si>
  <si>
    <t>2.2.1</t>
  </si>
  <si>
    <t>2.2.2</t>
  </si>
  <si>
    <t>2.2.3</t>
  </si>
  <si>
    <t>2.2.4</t>
  </si>
  <si>
    <t>גודל</t>
  </si>
  <si>
    <t>תפוקת בדיקה ידנית פונקציונאלית לספרינט</t>
  </si>
  <si>
    <t>S</t>
  </si>
  <si>
    <t>M</t>
  </si>
  <si>
    <t>L</t>
  </si>
  <si>
    <t>תפוקת בדיקה אוטומטית פונקציונאלית לספרינט</t>
  </si>
  <si>
    <t>תפוקת בדיקת עומסים לספרינט יחיד</t>
  </si>
  <si>
    <t>one size</t>
  </si>
  <si>
    <t>כמות תפוקות (צוות מינימלי)</t>
  </si>
  <si>
    <t>כמות בדיקות שנתית</t>
  </si>
  <si>
    <t>כמות תפוקות (צוות צוות בינוני)</t>
  </si>
  <si>
    <t>כמות תפוקות (צוות גדול)</t>
  </si>
  <si>
    <t xml:space="preserve">תפוקת בדיקת UI/UX/Usability לספרינט </t>
  </si>
  <si>
    <r>
      <t xml:space="preserve">תפוקת בדיקת </t>
    </r>
    <r>
      <rPr>
        <u/>
        <sz val="12"/>
        <color theme="1"/>
        <rFont val="Arial"/>
        <family val="2"/>
        <scheme val="minor"/>
      </rPr>
      <t>מומחה</t>
    </r>
    <r>
      <rPr>
        <sz val="12"/>
        <color theme="1"/>
        <rFont val="Arial"/>
        <family val="2"/>
        <scheme val="minor"/>
      </rPr>
      <t xml:space="preserve"> UI/UX/Usability לספרינט </t>
    </r>
  </si>
  <si>
    <t>תפוקת בדיקת נגישות לספרינט</t>
  </si>
  <si>
    <t>תפוקת בדיקת הסבת נתונים / Data Migration לספרינט</t>
  </si>
  <si>
    <t>תפוקת בדיקת המונים לספרינט</t>
  </si>
  <si>
    <t xml:space="preserve">תפוקת QA </t>
  </si>
  <si>
    <t>98-2025</t>
  </si>
  <si>
    <t>2.2.1 + 2.3.1</t>
  </si>
  <si>
    <t>2.2.2 + 2.3.1</t>
  </si>
  <si>
    <t>כמות תפוקות (צוות בינוני)</t>
  </si>
  <si>
    <t>הערה: לטובת חישוב ציון העלות של ההצעה,  מרכיב ה SLA (קנסות) לא נלקח בחשבון.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</si>
</sst>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409]#,##0"/>
    <numFmt numFmtId="165" formatCode="_ * #,##0_ ;_ * \-#,##0_ ;_ * &quot;-&quot;??_ ;_ @_ "/>
    <numFmt numFmtId="166" formatCode="0.0"/>
    <numFmt numFmtId="167" formatCode="#,##0.0_ ;\-#,##0.0\ "/>
    <numFmt numFmtId="168" formatCode="#,##0.0"/>
    <numFmt numFmtId="169" formatCode="&quot;₪&quot;\ #,##0.0"/>
  </numFmts>
  <fonts count="23" x14ac:knownFonts="1">
    <font>
      <sz val="11"/>
      <color theme="1"/>
      <name val="Arial"/>
      <family val="2"/>
      <charset val="177"/>
      <scheme val="minor"/>
    </font>
    <font>
      <sz val="10"/>
      <color rgb="FF000000"/>
      <name val="Times New Roman"/>
      <family val="1"/>
    </font>
    <font>
      <sz val="10"/>
      <color theme="1"/>
      <name val="Arial"/>
      <family val="2"/>
      <scheme val="minor"/>
    </font>
    <font>
      <b/>
      <sz val="20"/>
      <color theme="1"/>
      <name val="Arial"/>
      <family val="2"/>
      <scheme val="minor"/>
    </font>
    <font>
      <sz val="16"/>
      <color theme="1"/>
      <name val="Arial"/>
      <family val="2"/>
      <scheme val="minor"/>
    </font>
    <font>
      <sz val="12"/>
      <color theme="1"/>
      <name val="Arial"/>
      <family val="2"/>
      <scheme val="minor"/>
    </font>
    <font>
      <b/>
      <sz val="24"/>
      <color theme="1"/>
      <name val="Arial"/>
      <family val="2"/>
      <scheme val="minor"/>
    </font>
    <font>
      <sz val="12"/>
      <name val="Arial"/>
      <family val="2"/>
    </font>
    <font>
      <sz val="14"/>
      <name val="Arial"/>
      <family val="2"/>
    </font>
    <font>
      <b/>
      <u/>
      <sz val="11"/>
      <color theme="1"/>
      <name val="Arial"/>
      <family val="2"/>
      <scheme val="minor"/>
    </font>
    <font>
      <sz val="12"/>
      <color theme="1"/>
      <name val="David"/>
      <family val="2"/>
    </font>
    <font>
      <b/>
      <u/>
      <sz val="14"/>
      <color theme="1"/>
      <name val="Arial"/>
      <family val="2"/>
      <scheme val="minor"/>
    </font>
    <font>
      <b/>
      <sz val="12"/>
      <color theme="1"/>
      <name val="Arial"/>
      <family val="2"/>
      <scheme val="minor"/>
    </font>
    <font>
      <b/>
      <sz val="11"/>
      <color indexed="8"/>
      <name val="Arial"/>
      <family val="2"/>
      <scheme val="minor"/>
    </font>
    <font>
      <b/>
      <sz val="14"/>
      <color theme="1"/>
      <name val="Arial"/>
      <family val="2"/>
      <scheme val="minor"/>
    </font>
    <font>
      <b/>
      <sz val="16"/>
      <color theme="1"/>
      <name val="Arial"/>
      <family val="2"/>
      <scheme val="minor"/>
    </font>
    <font>
      <b/>
      <sz val="11"/>
      <color rgb="FFFF0000"/>
      <name val="Arial"/>
      <family val="2"/>
      <scheme val="minor"/>
    </font>
    <font>
      <sz val="11"/>
      <color theme="1"/>
      <name val="Arial"/>
      <family val="2"/>
      <charset val="177"/>
      <scheme val="minor"/>
    </font>
    <font>
      <b/>
      <sz val="16"/>
      <color rgb="FFFF0000"/>
      <name val="Arial"/>
      <family val="2"/>
      <scheme val="minor"/>
    </font>
    <font>
      <sz val="14"/>
      <color theme="1"/>
      <name val="Arial"/>
      <family val="2"/>
      <scheme val="minor"/>
    </font>
    <font>
      <sz val="11"/>
      <color theme="1"/>
      <name val="Arial"/>
      <family val="2"/>
      <scheme val="minor"/>
    </font>
    <font>
      <b/>
      <sz val="12"/>
      <color rgb="FFFF0000"/>
      <name val="Arial"/>
      <family val="2"/>
      <scheme val="minor"/>
    </font>
    <font>
      <u/>
      <sz val="12"/>
      <color theme="1"/>
      <name val="Arial"/>
      <family val="2"/>
      <scheme val="minor"/>
    </font>
  </fonts>
  <fills count="9">
    <fill>
      <patternFill patternType="none"/>
    </fill>
    <fill>
      <patternFill patternType="gray125"/>
    </fill>
    <fill>
      <patternFill patternType="solid">
        <fgColor theme="2"/>
        <bgColor indexed="64"/>
      </patternFill>
    </fill>
    <fill>
      <patternFill patternType="solid">
        <fgColor theme="5" tint="0.79985961485641044"/>
        <bgColor indexed="64"/>
      </patternFill>
    </fill>
    <fill>
      <patternFill patternType="solid">
        <fgColor theme="0" tint="-0.1498764000366222"/>
        <bgColor indexed="64"/>
      </patternFill>
    </fill>
    <fill>
      <patternFill patternType="solid">
        <fgColor rgb="FFC6D9F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s>
  <borders count="22">
    <border>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s>
  <cellStyleXfs count="3">
    <xf numFmtId="0" fontId="0" fillId="0" borderId="0"/>
    <xf numFmtId="9" fontId="17" fillId="0" borderId="0" applyFont="0" applyFill="0" applyBorder="0" applyAlignment="0" applyProtection="0"/>
    <xf numFmtId="43" fontId="17" fillId="0" borderId="0" applyFont="0" applyFill="0" applyBorder="0" applyAlignment="0" applyProtection="0"/>
  </cellStyleXfs>
  <cellXfs count="117">
    <xf numFmtId="0" fontId="0" fillId="0" borderId="0" xfId="0"/>
    <xf numFmtId="0" fontId="0" fillId="0" borderId="0" xfId="0" applyFill="1"/>
    <xf numFmtId="0" fontId="0" fillId="0" borderId="1" xfId="0" applyFill="1" applyBorder="1"/>
    <xf numFmtId="0" fontId="1" fillId="0" borderId="0" xfId="0" applyFont="1" applyFill="1" applyBorder="1" applyAlignment="1">
      <alignment horizontal="center" vertical="top" wrapText="1" readingOrder="2"/>
    </xf>
    <xf numFmtId="0" fontId="2" fillId="0" borderId="0" xfId="0" applyFont="1" applyFill="1" applyBorder="1" applyAlignment="1">
      <alignment horizontal="center" vertical="top" wrapText="1" readingOrder="2"/>
    </xf>
    <xf numFmtId="0" fontId="0" fillId="0" borderId="0" xfId="0" applyFill="1" applyBorder="1" applyAlignment="1">
      <alignment vertical="top"/>
    </xf>
    <xf numFmtId="0" fontId="0" fillId="0" borderId="0" xfId="0" applyFill="1" applyBorder="1"/>
    <xf numFmtId="0" fontId="0" fillId="0" borderId="2" xfId="0" applyBorder="1"/>
    <xf numFmtId="0" fontId="0" fillId="0" borderId="3" xfId="0" applyBorder="1"/>
    <xf numFmtId="0" fontId="7" fillId="0" borderId="0" xfId="0" applyFont="1" applyFill="1" applyBorder="1" applyAlignment="1">
      <alignment vertical="center"/>
    </xf>
    <xf numFmtId="0" fontId="8" fillId="2" borderId="4" xfId="0" applyFont="1" applyFill="1" applyBorder="1" applyAlignment="1" applyProtection="1">
      <alignment horizontal="right" vertical="center" wrapText="1"/>
    </xf>
    <xf numFmtId="0" fontId="7" fillId="0" borderId="0" xfId="0" applyFont="1" applyFill="1" applyBorder="1"/>
    <xf numFmtId="0" fontId="8" fillId="2" borderId="4" xfId="0" applyFont="1" applyFill="1" applyBorder="1" applyAlignment="1" applyProtection="1">
      <alignment horizontal="right" vertical="top" wrapText="1"/>
    </xf>
    <xf numFmtId="0" fontId="7" fillId="0" borderId="0" xfId="0" applyFont="1" applyFill="1" applyBorder="1" applyAlignment="1">
      <alignment vertical="top"/>
    </xf>
    <xf numFmtId="0" fontId="0" fillId="0" borderId="0" xfId="0" applyFill="1" applyBorder="1" applyAlignment="1" applyProtection="1">
      <alignment horizontal="right" vertical="top" wrapText="1"/>
      <protection locked="0"/>
    </xf>
    <xf numFmtId="49" fontId="8" fillId="0" borderId="0" xfId="0" applyNumberFormat="1" applyFont="1" applyFill="1" applyBorder="1" applyAlignment="1" applyProtection="1">
      <alignment horizontal="right" vertical="center" wrapText="1"/>
    </xf>
    <xf numFmtId="14" fontId="8" fillId="0" borderId="0" xfId="0" applyNumberFormat="1" applyFont="1" applyFill="1" applyBorder="1" applyAlignment="1" applyProtection="1">
      <alignment vertical="center" wrapText="1"/>
    </xf>
    <xf numFmtId="49" fontId="8" fillId="0" borderId="0" xfId="0" applyNumberFormat="1" applyFont="1" applyFill="1" applyBorder="1" applyAlignment="1" applyProtection="1">
      <alignment horizontal="right" vertical="top" wrapText="1"/>
    </xf>
    <xf numFmtId="0" fontId="8" fillId="0" borderId="0" xfId="0" applyFont="1" applyFill="1" applyBorder="1" applyAlignment="1" applyProtection="1">
      <alignment horizontal="right" vertical="center" wrapText="1"/>
    </xf>
    <xf numFmtId="0" fontId="8" fillId="0" borderId="0" xfId="0" applyFont="1" applyFill="1" applyBorder="1" applyAlignment="1" applyProtection="1">
      <alignment horizontal="right" vertical="top" wrapText="1"/>
    </xf>
    <xf numFmtId="0" fontId="5" fillId="0" borderId="0" xfId="0" applyFont="1"/>
    <xf numFmtId="0" fontId="5" fillId="0" borderId="0" xfId="0" applyFont="1" applyAlignment="1">
      <alignment vertical="center"/>
    </xf>
    <xf numFmtId="0" fontId="5" fillId="2" borderId="5" xfId="0" applyFont="1" applyFill="1" applyBorder="1" applyAlignment="1">
      <alignment horizontal="right" vertical="center" wrapText="1" readingOrder="2"/>
    </xf>
    <xf numFmtId="49" fontId="8" fillId="0" borderId="4" xfId="0" applyNumberFormat="1" applyFont="1" applyFill="1" applyBorder="1" applyAlignment="1" applyProtection="1">
      <alignment horizontal="right" vertical="center" wrapText="1"/>
      <protection locked="0"/>
    </xf>
    <xf numFmtId="14" fontId="8" fillId="0" borderId="4" xfId="0" applyNumberFormat="1" applyFont="1" applyFill="1" applyBorder="1" applyAlignment="1" applyProtection="1">
      <alignment vertical="center" wrapText="1"/>
      <protection locked="0"/>
    </xf>
    <xf numFmtId="49" fontId="8" fillId="0" borderId="4" xfId="0" applyNumberFormat="1" applyFont="1" applyFill="1" applyBorder="1" applyAlignment="1" applyProtection="1">
      <alignment horizontal="right" vertical="top" wrapText="1"/>
      <protection locked="0"/>
    </xf>
    <xf numFmtId="0" fontId="0" fillId="2" borderId="7" xfId="0" applyFill="1" applyBorder="1"/>
    <xf numFmtId="0" fontId="9" fillId="2" borderId="8" xfId="0" applyFont="1" applyFill="1" applyBorder="1" applyAlignment="1">
      <alignment vertical="top" wrapText="1" readingOrder="2"/>
    </xf>
    <xf numFmtId="0" fontId="0" fillId="2" borderId="9" xfId="0" applyFill="1" applyBorder="1"/>
    <xf numFmtId="0" fontId="10" fillId="2" borderId="10" xfId="0" applyFont="1" applyFill="1" applyBorder="1"/>
    <xf numFmtId="0" fontId="9" fillId="2" borderId="10" xfId="0" applyFont="1" applyFill="1" applyBorder="1" applyAlignment="1">
      <alignment vertical="top" wrapText="1" readingOrder="2"/>
    </xf>
    <xf numFmtId="0" fontId="10" fillId="2" borderId="10" xfId="0" applyFont="1" applyFill="1" applyBorder="1" applyAlignment="1">
      <alignment horizontal="justify" vertical="center" readingOrder="2"/>
    </xf>
    <xf numFmtId="0" fontId="0" fillId="2" borderId="0" xfId="0" applyFont="1" applyFill="1" applyBorder="1" applyAlignment="1">
      <alignment vertical="top" wrapText="1" readingOrder="2"/>
    </xf>
    <xf numFmtId="0" fontId="9" fillId="2" borderId="0" xfId="0" applyFont="1" applyFill="1" applyBorder="1" applyAlignment="1">
      <alignment vertical="top" wrapText="1" readingOrder="2"/>
    </xf>
    <xf numFmtId="0" fontId="0" fillId="2" borderId="11" xfId="0" applyFill="1" applyBorder="1"/>
    <xf numFmtId="0" fontId="9" fillId="2" borderId="12" xfId="0" applyFont="1" applyFill="1" applyBorder="1" applyAlignment="1">
      <alignment vertical="top" wrapText="1" readingOrder="2"/>
    </xf>
    <xf numFmtId="0" fontId="9" fillId="2" borderId="13" xfId="0" applyFont="1" applyFill="1" applyBorder="1" applyAlignment="1">
      <alignment vertical="top" wrapText="1" readingOrder="2"/>
    </xf>
    <xf numFmtId="10" fontId="5" fillId="0" borderId="0" xfId="0" applyNumberFormat="1" applyFont="1" applyAlignment="1">
      <alignment vertical="center"/>
    </xf>
    <xf numFmtId="164" fontId="5" fillId="0" borderId="0" xfId="0" applyNumberFormat="1" applyFont="1"/>
    <xf numFmtId="0" fontId="12" fillId="0" borderId="0" xfId="0" applyFont="1"/>
    <xf numFmtId="0" fontId="5" fillId="4" borderId="2" xfId="0" applyFont="1" applyFill="1" applyBorder="1" applyAlignment="1">
      <alignment horizontal="right" vertical="center" wrapText="1" readingOrder="2"/>
    </xf>
    <xf numFmtId="0" fontId="14" fillId="0" borderId="0" xfId="0" applyFont="1"/>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0" fillId="0" borderId="5" xfId="0" applyBorder="1" applyAlignment="1">
      <alignment horizontal="center" wrapText="1"/>
    </xf>
    <xf numFmtId="0" fontId="0" fillId="0" borderId="6" xfId="0" applyBorder="1" applyAlignment="1">
      <alignment horizontal="center"/>
    </xf>
    <xf numFmtId="0" fontId="0" fillId="0" borderId="14" xfId="0" applyBorder="1" applyAlignment="1">
      <alignment horizontal="center"/>
    </xf>
    <xf numFmtId="0" fontId="0" fillId="0" borderId="5" xfId="0" applyBorder="1" applyAlignment="1">
      <alignment horizontal="center"/>
    </xf>
    <xf numFmtId="0" fontId="18" fillId="0" borderId="0" xfId="0" applyFont="1"/>
    <xf numFmtId="0" fontId="12" fillId="6" borderId="5" xfId="0" applyFont="1" applyFill="1" applyBorder="1" applyAlignment="1">
      <alignment horizontal="center" vertical="center" wrapText="1"/>
    </xf>
    <xf numFmtId="0" fontId="15" fillId="6" borderId="5" xfId="0" applyFont="1" applyFill="1" applyBorder="1" applyAlignment="1">
      <alignment horizontal="right"/>
    </xf>
    <xf numFmtId="0" fontId="19" fillId="0" borderId="0" xfId="0" applyFont="1"/>
    <xf numFmtId="0" fontId="12" fillId="6" borderId="5" xfId="0" applyFont="1" applyFill="1" applyBorder="1" applyAlignment="1">
      <alignment horizontal="center" vertical="center" wrapText="1"/>
    </xf>
    <xf numFmtId="3" fontId="5" fillId="0" borderId="14" xfId="1" applyNumberFormat="1" applyFont="1" applyBorder="1" applyAlignment="1" applyProtection="1">
      <alignment horizontal="center" vertical="center" wrapText="1" readingOrder="1"/>
      <protection locked="0"/>
    </xf>
    <xf numFmtId="165" fontId="21" fillId="0" borderId="0" xfId="2" applyNumberFormat="1" applyFont="1"/>
    <xf numFmtId="165" fontId="5" fillId="0" borderId="0" xfId="2" applyNumberFormat="1" applyFont="1" applyAlignment="1">
      <alignment vertical="center"/>
    </xf>
    <xf numFmtId="0" fontId="5" fillId="2" borderId="21" xfId="0" applyFont="1" applyFill="1" applyBorder="1" applyAlignment="1">
      <alignment horizontal="right" vertical="center" wrapText="1" readingOrder="2"/>
    </xf>
    <xf numFmtId="166" fontId="0" fillId="4" borderId="5" xfId="1" applyNumberFormat="1" applyFont="1" applyFill="1" applyBorder="1" applyAlignment="1" applyProtection="1">
      <alignment horizontal="center" vertical="center" wrapText="1" readingOrder="1"/>
    </xf>
    <xf numFmtId="0" fontId="0" fillId="0" borderId="5" xfId="0" applyBorder="1" applyAlignment="1">
      <alignment horizontal="center" vertical="center"/>
    </xf>
    <xf numFmtId="167" fontId="0" fillId="4" borderId="5" xfId="2" applyNumberFormat="1" applyFont="1" applyFill="1" applyBorder="1" applyAlignment="1" applyProtection="1">
      <alignment horizontal="center" vertical="center" wrapText="1" readingOrder="1"/>
    </xf>
    <xf numFmtId="168" fontId="13" fillId="3" borderId="5" xfId="1" applyNumberFormat="1" applyFont="1" applyFill="1" applyBorder="1" applyAlignment="1" applyProtection="1">
      <alignment horizontal="center" vertical="center" wrapText="1" readingOrder="2"/>
    </xf>
    <xf numFmtId="168" fontId="5" fillId="2" borderId="5" xfId="0" applyNumberFormat="1" applyFont="1" applyFill="1" applyBorder="1" applyAlignment="1">
      <alignment horizontal="center" vertical="center" wrapText="1" readingOrder="2"/>
    </xf>
    <xf numFmtId="169" fontId="5" fillId="2" borderId="5" xfId="0" applyNumberFormat="1" applyFont="1" applyFill="1" applyBorder="1" applyAlignment="1">
      <alignment horizontal="center" vertical="center" wrapText="1" readingOrder="1"/>
    </xf>
    <xf numFmtId="169" fontId="12" fillId="3" borderId="5" xfId="0" applyNumberFormat="1" applyFont="1" applyFill="1" applyBorder="1" applyAlignment="1">
      <alignment horizontal="center" vertical="center" wrapText="1" readingOrder="1"/>
    </xf>
    <xf numFmtId="0" fontId="5" fillId="2" borderId="5" xfId="0" applyFont="1" applyFill="1" applyBorder="1" applyAlignment="1">
      <alignment horizontal="center" vertical="center" wrapText="1" readingOrder="2"/>
    </xf>
    <xf numFmtId="0" fontId="5" fillId="7" borderId="6" xfId="0" applyFont="1" applyFill="1" applyBorder="1" applyAlignment="1">
      <alignment horizontal="center" vertical="center" wrapText="1" readingOrder="1"/>
    </xf>
    <xf numFmtId="0" fontId="12" fillId="6" borderId="5" xfId="0" applyFont="1" applyFill="1" applyBorder="1" applyAlignment="1">
      <alignment horizontal="center" vertical="center" wrapText="1"/>
    </xf>
    <xf numFmtId="0" fontId="0" fillId="0" borderId="5" xfId="0" applyBorder="1" applyAlignment="1">
      <alignment horizontal="center"/>
    </xf>
    <xf numFmtId="0" fontId="0" fillId="0" borderId="6" xfId="0" applyBorder="1" applyAlignment="1">
      <alignment horizontal="center" wrapText="1"/>
    </xf>
    <xf numFmtId="9" fontId="0" fillId="0" borderId="0" xfId="0" applyNumberFormat="1"/>
    <xf numFmtId="0" fontId="5" fillId="4" borderId="2" xfId="0" applyFont="1" applyFill="1" applyBorder="1" applyAlignment="1">
      <alignment horizontal="center" vertical="center" wrapText="1" readingOrder="2"/>
    </xf>
    <xf numFmtId="0" fontId="5" fillId="4" borderId="15" xfId="0" applyFont="1" applyFill="1" applyBorder="1" applyAlignment="1">
      <alignment horizontal="right" vertical="center" wrapText="1" readingOrder="2"/>
    </xf>
    <xf numFmtId="0" fontId="5" fillId="4" borderId="2" xfId="0" applyFont="1" applyFill="1" applyBorder="1" applyAlignment="1">
      <alignment horizontal="center" vertical="center" wrapText="1" readingOrder="1"/>
    </xf>
    <xf numFmtId="9" fontId="5" fillId="0" borderId="0" xfId="0" applyNumberFormat="1" applyFont="1"/>
    <xf numFmtId="0" fontId="5" fillId="0" borderId="0" xfId="0" applyFont="1" applyFill="1"/>
    <xf numFmtId="0" fontId="12" fillId="0" borderId="0" xfId="0" applyFont="1" applyFill="1"/>
    <xf numFmtId="0" fontId="21" fillId="0" borderId="0" xfId="0" applyFont="1" applyFill="1"/>
    <xf numFmtId="0" fontId="5" fillId="0" borderId="0" xfId="0" applyFont="1" applyFill="1" applyAlignment="1">
      <alignment vertical="center"/>
    </xf>
    <xf numFmtId="0" fontId="12" fillId="0" borderId="0" xfId="0" applyFont="1" applyFill="1" applyAlignment="1">
      <alignment vertical="center"/>
    </xf>
    <xf numFmtId="0" fontId="15" fillId="8" borderId="0" xfId="0" applyFont="1" applyFill="1" applyBorder="1" applyAlignment="1">
      <alignment horizontal="center"/>
    </xf>
    <xf numFmtId="0" fontId="15" fillId="6" borderId="5" xfId="0" applyFont="1" applyFill="1" applyBorder="1" applyAlignment="1">
      <alignment horizontal="center"/>
    </xf>
    <xf numFmtId="0" fontId="15" fillId="8" borderId="0" xfId="0" applyFont="1" applyFill="1" applyBorder="1" applyAlignment="1">
      <alignment horizontal="right"/>
    </xf>
    <xf numFmtId="166" fontId="5" fillId="7" borderId="6" xfId="0" applyNumberFormat="1" applyFont="1" applyFill="1" applyBorder="1" applyAlignment="1">
      <alignment horizontal="center" vertical="center" wrapText="1" readingOrder="1"/>
    </xf>
    <xf numFmtId="0" fontId="2" fillId="2" borderId="18" xfId="0" applyFont="1" applyFill="1" applyBorder="1" applyAlignment="1">
      <alignment horizontal="center" vertical="top" wrapText="1" readingOrder="2"/>
    </xf>
    <xf numFmtId="0" fontId="2" fillId="2" borderId="19" xfId="0" applyFont="1" applyFill="1" applyBorder="1" applyAlignment="1">
      <alignment horizontal="center" vertical="top" wrapText="1" readingOrder="2"/>
    </xf>
    <xf numFmtId="0" fontId="20" fillId="2" borderId="17" xfId="0" applyFont="1" applyFill="1" applyBorder="1" applyAlignment="1">
      <alignment horizontal="right" vertical="top" wrapText="1" readingOrder="2"/>
    </xf>
    <xf numFmtId="0" fontId="0" fillId="2" borderId="0" xfId="0" applyFont="1" applyFill="1" applyBorder="1" applyAlignment="1">
      <alignment horizontal="right" vertical="top" wrapText="1" readingOrder="2"/>
    </xf>
    <xf numFmtId="0" fontId="12" fillId="5" borderId="15" xfId="0" applyFont="1" applyFill="1" applyBorder="1" applyAlignment="1">
      <alignment horizontal="center" vertical="center" wrapText="1" readingOrder="1"/>
    </xf>
    <xf numFmtId="0" fontId="12" fillId="5" borderId="20" xfId="0" applyFont="1" applyFill="1" applyBorder="1" applyAlignment="1">
      <alignment horizontal="center" vertical="center" wrapText="1" readingOrder="1"/>
    </xf>
    <xf numFmtId="0" fontId="12" fillId="3" borderId="6" xfId="0" applyFont="1" applyFill="1" applyBorder="1" applyAlignment="1">
      <alignment horizontal="center" vertical="center"/>
    </xf>
    <xf numFmtId="0" fontId="12" fillId="3" borderId="21" xfId="0" applyFont="1" applyFill="1" applyBorder="1" applyAlignment="1">
      <alignment horizontal="center" vertical="center"/>
    </xf>
    <xf numFmtId="0" fontId="12" fillId="5" borderId="5" xfId="0" applyFont="1" applyFill="1" applyBorder="1" applyAlignment="1">
      <alignment horizontal="center" vertical="center" wrapText="1" readingOrder="1"/>
    </xf>
    <xf numFmtId="0" fontId="12" fillId="5" borderId="5" xfId="0" applyFont="1" applyFill="1" applyBorder="1" applyAlignment="1">
      <alignment horizontal="center" vertical="center" wrapText="1" readingOrder="2"/>
    </xf>
    <xf numFmtId="0" fontId="12" fillId="5" borderId="15" xfId="0" applyFont="1" applyFill="1" applyBorder="1" applyAlignment="1">
      <alignment horizontal="center" vertical="center" wrapText="1" readingOrder="2"/>
    </xf>
    <xf numFmtId="0" fontId="12" fillId="5" borderId="20" xfId="0" applyFont="1" applyFill="1" applyBorder="1" applyAlignment="1">
      <alignment horizontal="center" vertical="center" wrapText="1" readingOrder="2"/>
    </xf>
    <xf numFmtId="0" fontId="5" fillId="4" borderId="15" xfId="0" applyFont="1" applyFill="1" applyBorder="1" applyAlignment="1">
      <alignment horizontal="center" vertical="center" wrapText="1" readingOrder="1"/>
    </xf>
    <xf numFmtId="0" fontId="5" fillId="4" borderId="16" xfId="0" applyFont="1" applyFill="1" applyBorder="1" applyAlignment="1">
      <alignment horizontal="center" vertical="center" wrapText="1" readingOrder="1"/>
    </xf>
    <xf numFmtId="0" fontId="5" fillId="4" borderId="20" xfId="0" applyFont="1" applyFill="1" applyBorder="1" applyAlignment="1">
      <alignment horizontal="center" vertical="center" wrapText="1" readingOrder="1"/>
    </xf>
    <xf numFmtId="0" fontId="5" fillId="4" borderId="6" xfId="0" applyFont="1" applyFill="1" applyBorder="1" applyAlignment="1">
      <alignment horizontal="center" vertical="center" wrapText="1" readingOrder="1"/>
    </xf>
    <xf numFmtId="0" fontId="5" fillId="4" borderId="21" xfId="0" applyFont="1" applyFill="1" applyBorder="1" applyAlignment="1">
      <alignment horizontal="center" vertical="center" wrapText="1" readingOrder="1"/>
    </xf>
    <xf numFmtId="0" fontId="5" fillId="4" borderId="14" xfId="0" applyFont="1" applyFill="1" applyBorder="1" applyAlignment="1">
      <alignment horizontal="center" vertical="center" wrapText="1" readingOrder="1"/>
    </xf>
    <xf numFmtId="0" fontId="0" fillId="0" borderId="5" xfId="0" applyBorder="1" applyAlignment="1">
      <alignment horizontal="center"/>
    </xf>
    <xf numFmtId="0" fontId="12" fillId="5" borderId="16" xfId="0" applyFont="1" applyFill="1" applyBorder="1" applyAlignment="1">
      <alignment horizontal="center" vertical="center" wrapText="1" readingOrder="2"/>
    </xf>
    <xf numFmtId="0" fontId="12" fillId="6" borderId="5" xfId="0" applyFont="1" applyFill="1" applyBorder="1" applyAlignment="1">
      <alignment horizontal="center" vertical="center" wrapText="1"/>
    </xf>
    <xf numFmtId="0" fontId="15" fillId="6" borderId="6" xfId="0" applyFont="1" applyFill="1" applyBorder="1" applyAlignment="1">
      <alignment horizontal="center"/>
    </xf>
    <xf numFmtId="0" fontId="0" fillId="6" borderId="14" xfId="0" applyFill="1" applyBorder="1" applyAlignment="1">
      <alignment horizontal="center"/>
    </xf>
    <xf numFmtId="0" fontId="12" fillId="3" borderId="6" xfId="0" applyFont="1" applyFill="1" applyBorder="1" applyAlignment="1">
      <alignment horizontal="center" vertical="center" wrapText="1" readingOrder="2"/>
    </xf>
    <xf numFmtId="0" fontId="12" fillId="3" borderId="21" xfId="0" applyFont="1" applyFill="1" applyBorder="1" applyAlignment="1">
      <alignment horizontal="center" vertical="center" wrapText="1" readingOrder="2"/>
    </xf>
    <xf numFmtId="0" fontId="12" fillId="5" borderId="5" xfId="0" applyFont="1" applyFill="1" applyBorder="1" applyAlignment="1">
      <alignment horizontal="right" vertical="center" wrapText="1"/>
    </xf>
    <xf numFmtId="0" fontId="12" fillId="5" borderId="15" xfId="0" applyFont="1" applyFill="1" applyBorder="1" applyAlignment="1">
      <alignment horizontal="right" vertical="center" wrapText="1"/>
    </xf>
    <xf numFmtId="3" fontId="5" fillId="4" borderId="15" xfId="0" applyNumberFormat="1" applyFont="1" applyFill="1" applyBorder="1" applyAlignment="1">
      <alignment horizontal="center" vertical="center" wrapText="1" readingOrder="2"/>
    </xf>
    <xf numFmtId="0" fontId="12" fillId="3" borderId="6" xfId="0" applyFont="1" applyFill="1" applyBorder="1" applyAlignment="1">
      <alignment horizontal="left" vertical="center"/>
    </xf>
    <xf numFmtId="0" fontId="12" fillId="3" borderId="21" xfId="0" applyFont="1" applyFill="1" applyBorder="1" applyAlignment="1">
      <alignment horizontal="left" vertical="center"/>
    </xf>
    <xf numFmtId="0" fontId="12" fillId="3" borderId="14" xfId="0" applyFont="1" applyFill="1" applyBorder="1" applyAlignment="1">
      <alignment horizontal="left" vertical="center"/>
    </xf>
    <xf numFmtId="0" fontId="5" fillId="4" borderId="5" xfId="0" applyFont="1" applyFill="1" applyBorder="1" applyAlignment="1">
      <alignment horizontal="center" vertical="center" wrapText="1" readingOrder="1"/>
    </xf>
    <xf numFmtId="0" fontId="5" fillId="4" borderId="5" xfId="0" applyFont="1" applyFill="1" applyBorder="1" applyAlignment="1">
      <alignment horizontal="center" vertical="center" wrapText="1" readingOrder="2"/>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G16"/>
  <sheetViews>
    <sheetView showGridLines="0" rightToLeft="1" topLeftCell="A4" workbookViewId="0">
      <selection activeCell="C10" sqref="C10"/>
    </sheetView>
  </sheetViews>
  <sheetFormatPr defaultRowHeight="14" x14ac:dyDescent="0.3"/>
  <cols>
    <col min="1" max="1" width="3.33203125" customWidth="1"/>
    <col min="2" max="2" width="31.33203125" customWidth="1"/>
    <col min="3" max="3" width="40.08203125" customWidth="1"/>
    <col min="4" max="4" width="5.33203125" style="1" customWidth="1"/>
    <col min="5" max="5" width="2.58203125" customWidth="1"/>
    <col min="6" max="6" width="51.33203125" customWidth="1"/>
    <col min="7" max="7" width="2.58203125" customWidth="1"/>
  </cols>
  <sheetData>
    <row r="1" spans="1:7" ht="14.5" thickBot="1" x14ac:dyDescent="0.35">
      <c r="A1" s="7"/>
      <c r="B1" s="2"/>
      <c r="C1" s="2"/>
      <c r="D1" s="2"/>
      <c r="E1" s="2"/>
      <c r="F1" s="2"/>
      <c r="G1" s="8"/>
    </row>
    <row r="2" spans="1:7" ht="75" customHeight="1" thickBot="1" x14ac:dyDescent="0.35">
      <c r="B2" s="84" t="s">
        <v>4</v>
      </c>
      <c r="C2" s="85"/>
      <c r="D2" s="4"/>
      <c r="E2" s="26"/>
      <c r="F2" s="86" t="s">
        <v>19</v>
      </c>
      <c r="G2" s="27"/>
    </row>
    <row r="3" spans="1:7" ht="42" customHeight="1" thickBot="1" x14ac:dyDescent="0.4">
      <c r="B3" s="3"/>
      <c r="C3" s="4"/>
      <c r="D3" s="4"/>
      <c r="E3" s="28"/>
      <c r="F3" s="87"/>
      <c r="G3" s="29"/>
    </row>
    <row r="4" spans="1:7" ht="18" customHeight="1" thickBot="1" x14ac:dyDescent="0.35">
      <c r="B4" s="9" t="s">
        <v>0</v>
      </c>
      <c r="C4" s="10" t="s">
        <v>69</v>
      </c>
      <c r="D4" s="18"/>
      <c r="E4" s="28"/>
      <c r="F4" s="87"/>
      <c r="G4" s="30"/>
    </row>
    <row r="5" spans="1:7" ht="16" thickBot="1" x14ac:dyDescent="0.4">
      <c r="B5" s="11"/>
      <c r="C5" s="6"/>
      <c r="D5" s="6"/>
      <c r="E5" s="28"/>
      <c r="F5" s="87"/>
      <c r="G5" s="31"/>
    </row>
    <row r="6" spans="1:7" ht="56.15" customHeight="1" thickBot="1" x14ac:dyDescent="0.35">
      <c r="B6" s="9" t="s">
        <v>1</v>
      </c>
      <c r="C6" s="12" t="s">
        <v>20</v>
      </c>
      <c r="D6" s="19"/>
      <c r="E6" s="28"/>
      <c r="F6" s="87"/>
      <c r="G6" s="30"/>
    </row>
    <row r="7" spans="1:7" ht="16" thickBot="1" x14ac:dyDescent="0.4">
      <c r="B7" s="11"/>
      <c r="C7" s="6"/>
      <c r="D7" s="6"/>
      <c r="E7" s="28"/>
      <c r="F7" s="87"/>
      <c r="G7" s="30"/>
    </row>
    <row r="8" spans="1:7" ht="18" thickBot="1" x14ac:dyDescent="0.35">
      <c r="B8" s="9" t="s">
        <v>2</v>
      </c>
      <c r="C8" s="23"/>
      <c r="D8" s="15"/>
      <c r="E8" s="28"/>
      <c r="F8" s="87"/>
      <c r="G8" s="30"/>
    </row>
    <row r="9" spans="1:7" ht="16" thickBot="1" x14ac:dyDescent="0.35">
      <c r="B9" s="13"/>
      <c r="C9" s="14"/>
      <c r="D9" s="14"/>
      <c r="E9" s="28"/>
      <c r="F9" s="87"/>
      <c r="G9" s="30"/>
    </row>
    <row r="10" spans="1:7" ht="42.65" customHeight="1" thickBot="1" x14ac:dyDescent="0.35">
      <c r="B10" s="9" t="s">
        <v>5</v>
      </c>
      <c r="C10" s="23"/>
      <c r="D10" s="15"/>
      <c r="E10" s="28"/>
      <c r="F10" s="87"/>
      <c r="G10" s="30"/>
    </row>
    <row r="11" spans="1:7" ht="16" thickBot="1" x14ac:dyDescent="0.35">
      <c r="B11" s="13"/>
      <c r="C11" s="14"/>
      <c r="D11" s="14"/>
      <c r="E11" s="28"/>
      <c r="F11" s="32"/>
      <c r="G11" s="30"/>
    </row>
    <row r="12" spans="1:7" ht="18" thickBot="1" x14ac:dyDescent="0.35">
      <c r="B12" s="9" t="s">
        <v>3</v>
      </c>
      <c r="C12" s="24"/>
      <c r="D12" s="16"/>
      <c r="E12" s="28"/>
      <c r="F12" s="33"/>
      <c r="G12" s="30"/>
    </row>
    <row r="13" spans="1:7" ht="14.5" thickBot="1" x14ac:dyDescent="0.35">
      <c r="B13" s="5"/>
      <c r="C13" s="5"/>
      <c r="D13" s="5"/>
      <c r="E13" s="28"/>
      <c r="F13" s="33"/>
      <c r="G13" s="30"/>
    </row>
    <row r="14" spans="1:7" ht="40" customHeight="1" thickBot="1" x14ac:dyDescent="0.35">
      <c r="B14" s="13" t="s">
        <v>6</v>
      </c>
      <c r="C14" s="25"/>
      <c r="D14" s="17"/>
      <c r="E14" s="34"/>
      <c r="F14" s="35"/>
      <c r="G14" s="36"/>
    </row>
    <row r="15" spans="1:7" x14ac:dyDescent="0.3">
      <c r="B15" s="1"/>
      <c r="C15" s="1"/>
      <c r="E15" s="1"/>
      <c r="F15" s="1"/>
    </row>
    <row r="16" spans="1:7" x14ac:dyDescent="0.3">
      <c r="B16" s="1"/>
      <c r="C16" s="1"/>
      <c r="E16" s="1"/>
      <c r="F16" s="1"/>
    </row>
  </sheetData>
  <mergeCells count="2">
    <mergeCell ref="B2:C2"/>
    <mergeCell ref="F2:F10"/>
  </mergeCells>
  <pageMargins left="0.7" right="0.7" top="0.75" bottom="0.75" header="0.3" footer="0.3"/>
  <pageSetup paperSize="9" scale="7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BE393-218E-4923-8320-EBAF6D6355F6}">
  <sheetPr>
    <tabColor theme="9" tint="0.39997558519241921"/>
    <pageSetUpPr fitToPage="1"/>
  </sheetPr>
  <dimension ref="B1:X25"/>
  <sheetViews>
    <sheetView showGridLines="0" rightToLeft="1" topLeftCell="A16" zoomScale="80" zoomScaleNormal="80" workbookViewId="0">
      <selection activeCell="G20" sqref="G20"/>
    </sheetView>
  </sheetViews>
  <sheetFormatPr defaultColWidth="8.58203125" defaultRowHeight="15.5" x14ac:dyDescent="0.35"/>
  <cols>
    <col min="1" max="1" width="5.58203125" style="20" customWidth="1"/>
    <col min="2" max="2" width="5.25" style="20" customWidth="1"/>
    <col min="3" max="3" width="40.58203125" style="20" customWidth="1"/>
    <col min="4" max="6" width="13.83203125" style="20" customWidth="1"/>
    <col min="7" max="7" width="16.08203125" style="20" customWidth="1"/>
    <col min="8" max="8" width="21.83203125" style="20" customWidth="1"/>
    <col min="9" max="13" width="8.58203125" style="75"/>
    <col min="14" max="14" width="8.58203125" style="76"/>
    <col min="15" max="19" width="8.58203125" style="75"/>
    <col min="20" max="20" width="13.08203125" style="75" bestFit="1" customWidth="1"/>
    <col min="21" max="21" width="9.5" style="75" bestFit="1" customWidth="1"/>
    <col min="22" max="22" width="12.33203125" style="75" bestFit="1" customWidth="1"/>
    <col min="23" max="23" width="10.33203125" style="75" customWidth="1"/>
    <col min="24" max="24" width="8.58203125" style="75"/>
    <col min="25" max="16384" width="8.58203125" style="20"/>
  </cols>
  <sheetData>
    <row r="1" spans="2:24" ht="20" x14ac:dyDescent="0.4">
      <c r="C1" s="51" t="s">
        <v>46</v>
      </c>
      <c r="D1" s="82"/>
      <c r="E1" s="82"/>
      <c r="F1" s="82"/>
      <c r="G1" s="82"/>
      <c r="H1" s="82"/>
    </row>
    <row r="3" spans="2:24" ht="20" x14ac:dyDescent="0.4">
      <c r="B3" s="41"/>
      <c r="C3" s="49" t="s">
        <v>28</v>
      </c>
      <c r="D3" s="49"/>
      <c r="E3" s="49"/>
      <c r="F3" s="49"/>
      <c r="G3" s="39"/>
      <c r="Q3" s="77"/>
      <c r="R3" s="77"/>
    </row>
    <row r="4" spans="2:24" ht="20" x14ac:dyDescent="0.4">
      <c r="C4" s="52" t="s">
        <v>21</v>
      </c>
      <c r="D4" s="49"/>
      <c r="E4" s="49"/>
      <c r="F4" s="49"/>
      <c r="G4" s="39"/>
      <c r="N4" s="75"/>
    </row>
    <row r="5" spans="2:24" ht="14.5" customHeight="1" x14ac:dyDescent="0.35">
      <c r="B5" s="92"/>
      <c r="C5" s="93" t="s">
        <v>29</v>
      </c>
      <c r="D5" s="94" t="s">
        <v>27</v>
      </c>
      <c r="E5" s="94" t="s">
        <v>51</v>
      </c>
      <c r="F5" s="94" t="s">
        <v>60</v>
      </c>
      <c r="G5" s="88" t="s">
        <v>45</v>
      </c>
      <c r="H5" s="88" t="s">
        <v>44</v>
      </c>
      <c r="N5" s="75"/>
    </row>
    <row r="6" spans="2:24" ht="62.25" customHeight="1" x14ac:dyDescent="0.35">
      <c r="B6" s="88"/>
      <c r="C6" s="94"/>
      <c r="D6" s="95"/>
      <c r="E6" s="95"/>
      <c r="F6" s="95"/>
      <c r="G6" s="89"/>
      <c r="H6" s="89"/>
      <c r="N6" s="75"/>
    </row>
    <row r="7" spans="2:24" s="21" customFormat="1" ht="42.75" customHeight="1" x14ac:dyDescent="0.35">
      <c r="B7" s="66">
        <v>1</v>
      </c>
      <c r="C7" s="40" t="s">
        <v>52</v>
      </c>
      <c r="D7" s="96" t="s">
        <v>70</v>
      </c>
      <c r="E7" s="99"/>
      <c r="F7" s="100"/>
      <c r="G7" s="100"/>
      <c r="H7" s="101"/>
      <c r="I7" s="75"/>
      <c r="J7" s="78"/>
      <c r="K7" s="78"/>
      <c r="L7" s="78"/>
      <c r="M7" s="75"/>
      <c r="N7" s="75"/>
      <c r="O7" s="75"/>
      <c r="P7" s="75"/>
      <c r="Q7" s="78"/>
      <c r="R7" s="78"/>
      <c r="S7" s="78"/>
      <c r="T7" s="78"/>
      <c r="U7" s="78"/>
      <c r="V7" s="78"/>
      <c r="W7" s="78"/>
      <c r="X7" s="78"/>
    </row>
    <row r="8" spans="2:24" s="21" customFormat="1" ht="42.75" customHeight="1" x14ac:dyDescent="0.35">
      <c r="B8" s="83">
        <v>1.1000000000000001</v>
      </c>
      <c r="C8" s="40" t="s">
        <v>59</v>
      </c>
      <c r="D8" s="97"/>
      <c r="E8" s="73" t="s">
        <v>53</v>
      </c>
      <c r="F8" s="115">
        <v>192</v>
      </c>
      <c r="G8" s="54"/>
      <c r="H8" s="58">
        <f t="shared" ref="H8:H10" si="0">G8*F8</f>
        <v>0</v>
      </c>
      <c r="I8" s="75"/>
      <c r="J8" s="78"/>
      <c r="K8" s="78"/>
      <c r="L8" s="78"/>
      <c r="M8" s="75"/>
      <c r="N8" s="75"/>
      <c r="O8" s="75"/>
      <c r="P8" s="75"/>
      <c r="Q8" s="78"/>
      <c r="R8" s="78"/>
      <c r="S8" s="78"/>
      <c r="T8" s="78"/>
      <c r="U8" s="78"/>
      <c r="V8" s="78"/>
      <c r="W8" s="78"/>
      <c r="X8" s="78"/>
    </row>
    <row r="9" spans="2:24" s="21" customFormat="1" ht="42.75" customHeight="1" x14ac:dyDescent="0.35">
      <c r="B9" s="66">
        <v>1.2</v>
      </c>
      <c r="C9" s="40" t="s">
        <v>72</v>
      </c>
      <c r="D9" s="97"/>
      <c r="E9" s="73" t="s">
        <v>54</v>
      </c>
      <c r="F9" s="115">
        <v>144</v>
      </c>
      <c r="G9" s="54"/>
      <c r="H9" s="58">
        <f t="shared" si="0"/>
        <v>0</v>
      </c>
      <c r="I9" s="75"/>
      <c r="J9" s="78"/>
      <c r="K9" s="78"/>
      <c r="L9" s="78"/>
      <c r="M9" s="75"/>
      <c r="N9" s="75"/>
      <c r="O9" s="75"/>
      <c r="P9" s="75"/>
      <c r="Q9" s="78"/>
      <c r="R9" s="78"/>
      <c r="S9" s="78"/>
      <c r="T9" s="78"/>
      <c r="U9" s="78"/>
      <c r="V9" s="78"/>
      <c r="W9" s="78"/>
      <c r="X9" s="78"/>
    </row>
    <row r="10" spans="2:24" s="21" customFormat="1" ht="42.75" customHeight="1" x14ac:dyDescent="0.35">
      <c r="B10" s="66">
        <v>1.3</v>
      </c>
      <c r="C10" s="40" t="s">
        <v>62</v>
      </c>
      <c r="D10" s="98"/>
      <c r="E10" s="73" t="s">
        <v>55</v>
      </c>
      <c r="F10" s="115">
        <v>96</v>
      </c>
      <c r="G10" s="54"/>
      <c r="H10" s="58">
        <f t="shared" si="0"/>
        <v>0</v>
      </c>
      <c r="I10" s="75"/>
      <c r="J10" s="78"/>
      <c r="K10" s="78"/>
      <c r="L10" s="78"/>
      <c r="M10" s="75"/>
      <c r="N10" s="75"/>
      <c r="O10" s="75"/>
      <c r="P10" s="75"/>
      <c r="Q10" s="78"/>
      <c r="R10" s="78"/>
      <c r="S10" s="78"/>
      <c r="T10" s="78"/>
      <c r="U10" s="78"/>
      <c r="V10" s="78"/>
      <c r="W10" s="78"/>
      <c r="X10" s="78"/>
    </row>
    <row r="11" spans="2:24" s="21" customFormat="1" ht="41.25" customHeight="1" x14ac:dyDescent="0.35">
      <c r="B11" s="66">
        <v>2</v>
      </c>
      <c r="C11" s="40" t="s">
        <v>56</v>
      </c>
      <c r="D11" s="96" t="s">
        <v>71</v>
      </c>
      <c r="E11" s="99"/>
      <c r="F11" s="100"/>
      <c r="G11" s="100"/>
      <c r="H11" s="101"/>
      <c r="I11" s="75"/>
      <c r="J11" s="78"/>
      <c r="K11" s="78"/>
      <c r="L11" s="78"/>
      <c r="M11" s="75"/>
      <c r="N11" s="75"/>
      <c r="O11" s="75"/>
      <c r="P11" s="75"/>
      <c r="Q11" s="78"/>
      <c r="R11" s="78"/>
      <c r="S11" s="78"/>
      <c r="T11" s="78"/>
      <c r="U11" s="78"/>
      <c r="V11" s="78"/>
      <c r="W11" s="78"/>
      <c r="X11" s="78"/>
    </row>
    <row r="12" spans="2:24" s="21" customFormat="1" ht="41.25" customHeight="1" x14ac:dyDescent="0.35">
      <c r="B12" s="66">
        <v>2.1</v>
      </c>
      <c r="C12" s="40" t="s">
        <v>59</v>
      </c>
      <c r="D12" s="97"/>
      <c r="E12" s="73" t="s">
        <v>53</v>
      </c>
      <c r="F12" s="115">
        <v>264</v>
      </c>
      <c r="G12" s="54"/>
      <c r="H12" s="58">
        <f t="shared" ref="H12:H14" si="1">G12*F12</f>
        <v>0</v>
      </c>
      <c r="I12" s="75"/>
      <c r="J12" s="78"/>
      <c r="K12" s="78"/>
      <c r="L12" s="78"/>
      <c r="M12" s="75"/>
      <c r="N12" s="75"/>
      <c r="O12" s="75"/>
      <c r="P12" s="75"/>
      <c r="Q12" s="78"/>
      <c r="R12" s="78"/>
      <c r="S12" s="78"/>
      <c r="T12" s="78"/>
      <c r="U12" s="78"/>
      <c r="V12" s="78"/>
      <c r="W12" s="78"/>
      <c r="X12" s="78"/>
    </row>
    <row r="13" spans="2:24" s="21" customFormat="1" ht="41.25" customHeight="1" x14ac:dyDescent="0.35">
      <c r="B13" s="66">
        <v>2.2000000000000002</v>
      </c>
      <c r="C13" s="40" t="s">
        <v>61</v>
      </c>
      <c r="D13" s="97"/>
      <c r="E13" s="73" t="s">
        <v>54</v>
      </c>
      <c r="F13" s="115">
        <v>48</v>
      </c>
      <c r="G13" s="54"/>
      <c r="H13" s="58">
        <f t="shared" si="1"/>
        <v>0</v>
      </c>
      <c r="I13" s="75"/>
      <c r="J13" s="78"/>
      <c r="K13" s="78"/>
      <c r="L13" s="78"/>
      <c r="M13" s="75"/>
      <c r="N13" s="75"/>
      <c r="O13" s="75"/>
      <c r="P13" s="75"/>
      <c r="Q13" s="78"/>
      <c r="R13" s="78"/>
      <c r="S13" s="78"/>
      <c r="T13" s="78"/>
      <c r="U13" s="78"/>
      <c r="V13" s="78"/>
      <c r="W13" s="78"/>
      <c r="X13" s="78"/>
    </row>
    <row r="14" spans="2:24" s="21" customFormat="1" ht="41.25" customHeight="1" x14ac:dyDescent="0.35">
      <c r="B14" s="66">
        <v>2.2999999999999998</v>
      </c>
      <c r="C14" s="40" t="s">
        <v>62</v>
      </c>
      <c r="D14" s="98"/>
      <c r="E14" s="73" t="s">
        <v>55</v>
      </c>
      <c r="F14" s="115">
        <v>48</v>
      </c>
      <c r="G14" s="54"/>
      <c r="H14" s="58">
        <f t="shared" si="1"/>
        <v>0</v>
      </c>
      <c r="I14" s="75"/>
      <c r="J14" s="78"/>
      <c r="K14" s="78"/>
      <c r="L14" s="78"/>
      <c r="M14" s="75"/>
      <c r="N14" s="75"/>
      <c r="O14" s="75"/>
      <c r="P14" s="75"/>
      <c r="Q14" s="78"/>
      <c r="R14" s="78"/>
      <c r="S14" s="78"/>
      <c r="T14" s="78"/>
      <c r="U14" s="78"/>
      <c r="V14" s="78"/>
      <c r="W14" s="78"/>
      <c r="X14" s="78"/>
    </row>
    <row r="15" spans="2:24" s="21" customFormat="1" ht="34.5" customHeight="1" x14ac:dyDescent="0.3">
      <c r="B15" s="66">
        <v>3</v>
      </c>
      <c r="C15" s="40" t="s">
        <v>57</v>
      </c>
      <c r="D15" s="71" t="s">
        <v>49</v>
      </c>
      <c r="E15" s="71" t="s">
        <v>58</v>
      </c>
      <c r="F15" s="116">
        <v>20</v>
      </c>
      <c r="G15" s="54"/>
      <c r="H15" s="58">
        <f>G15*F15</f>
        <v>0</v>
      </c>
      <c r="I15" s="78"/>
      <c r="J15" s="78"/>
      <c r="K15" s="78"/>
      <c r="L15" s="78"/>
      <c r="M15" s="78"/>
      <c r="N15" s="79"/>
      <c r="O15" s="78"/>
      <c r="P15" s="78"/>
      <c r="Q15" s="78"/>
      <c r="R15" s="78"/>
      <c r="S15" s="78"/>
      <c r="T15" s="78"/>
      <c r="U15" s="78"/>
      <c r="V15" s="78"/>
      <c r="W15" s="78"/>
      <c r="X15" s="78"/>
    </row>
    <row r="16" spans="2:24" s="21" customFormat="1" ht="33.75" customHeight="1" x14ac:dyDescent="0.3">
      <c r="B16" s="66">
        <v>4</v>
      </c>
      <c r="C16" s="40" t="s">
        <v>63</v>
      </c>
      <c r="D16" s="71" t="s">
        <v>50</v>
      </c>
      <c r="E16" s="71" t="s">
        <v>58</v>
      </c>
      <c r="F16" s="116">
        <v>10</v>
      </c>
      <c r="G16" s="54"/>
      <c r="H16" s="58">
        <f t="shared" ref="H16:H20" si="2">G16*F16</f>
        <v>0</v>
      </c>
      <c r="I16" s="78"/>
      <c r="J16" s="78"/>
      <c r="K16" s="78"/>
      <c r="L16" s="78"/>
      <c r="M16" s="78"/>
      <c r="N16" s="79"/>
      <c r="O16" s="78"/>
      <c r="P16" s="78"/>
      <c r="Q16" s="78"/>
      <c r="R16" s="78"/>
      <c r="S16" s="78"/>
      <c r="T16" s="78"/>
      <c r="U16" s="78"/>
      <c r="V16" s="78"/>
      <c r="W16" s="78"/>
      <c r="X16" s="78"/>
    </row>
    <row r="17" spans="2:24" s="21" customFormat="1" ht="33.75" customHeight="1" x14ac:dyDescent="0.3">
      <c r="B17" s="66">
        <v>5</v>
      </c>
      <c r="C17" s="40" t="s">
        <v>64</v>
      </c>
      <c r="D17" s="71" t="s">
        <v>22</v>
      </c>
      <c r="E17" s="71" t="s">
        <v>58</v>
      </c>
      <c r="F17" s="116">
        <v>5</v>
      </c>
      <c r="G17" s="54"/>
      <c r="H17" s="58">
        <f t="shared" si="2"/>
        <v>0</v>
      </c>
      <c r="I17" s="78"/>
      <c r="J17" s="78"/>
      <c r="K17" s="78"/>
      <c r="L17" s="78"/>
      <c r="M17" s="78"/>
      <c r="N17" s="79"/>
      <c r="O17" s="78"/>
      <c r="P17" s="78"/>
      <c r="Q17" s="78"/>
      <c r="R17" s="78"/>
      <c r="S17" s="78"/>
      <c r="T17" s="78"/>
      <c r="U17" s="78"/>
      <c r="V17" s="78"/>
      <c r="W17" s="78"/>
      <c r="X17" s="78"/>
    </row>
    <row r="18" spans="2:24" s="21" customFormat="1" ht="32.25" customHeight="1" x14ac:dyDescent="0.3">
      <c r="B18" s="66">
        <v>6</v>
      </c>
      <c r="C18" s="40" t="s">
        <v>65</v>
      </c>
      <c r="D18" s="71" t="s">
        <v>23</v>
      </c>
      <c r="E18" s="71" t="s">
        <v>58</v>
      </c>
      <c r="F18" s="116">
        <v>20</v>
      </c>
      <c r="G18" s="54"/>
      <c r="H18" s="58">
        <f t="shared" si="2"/>
        <v>0</v>
      </c>
      <c r="I18" s="78"/>
      <c r="J18" s="78"/>
      <c r="K18" s="78"/>
      <c r="L18" s="78"/>
      <c r="M18" s="78"/>
      <c r="N18" s="79"/>
      <c r="O18" s="78"/>
      <c r="P18" s="78"/>
      <c r="Q18" s="78"/>
      <c r="R18" s="78"/>
      <c r="S18" s="78"/>
      <c r="T18" s="78"/>
      <c r="U18" s="78"/>
      <c r="V18" s="78"/>
      <c r="W18" s="78"/>
      <c r="X18" s="78"/>
    </row>
    <row r="19" spans="2:24" s="21" customFormat="1" ht="33.75" customHeight="1" x14ac:dyDescent="0.3">
      <c r="B19" s="66">
        <v>7</v>
      </c>
      <c r="C19" s="40" t="s">
        <v>66</v>
      </c>
      <c r="D19" s="71" t="s">
        <v>24</v>
      </c>
      <c r="E19" s="71" t="s">
        <v>58</v>
      </c>
      <c r="F19" s="116">
        <v>20</v>
      </c>
      <c r="G19" s="54"/>
      <c r="H19" s="58">
        <f t="shared" si="2"/>
        <v>0</v>
      </c>
      <c r="I19" s="78"/>
      <c r="J19" s="78"/>
      <c r="K19" s="78"/>
      <c r="L19" s="78"/>
      <c r="M19" s="78"/>
      <c r="N19" s="79"/>
      <c r="O19" s="78"/>
      <c r="P19" s="78"/>
      <c r="Q19" s="78"/>
      <c r="R19" s="78"/>
      <c r="S19" s="78"/>
      <c r="T19" s="78"/>
      <c r="U19" s="78"/>
      <c r="V19" s="78"/>
      <c r="W19" s="78"/>
      <c r="X19" s="78"/>
    </row>
    <row r="20" spans="2:24" s="21" customFormat="1" ht="35.25" customHeight="1" x14ac:dyDescent="0.3">
      <c r="B20" s="66">
        <v>8</v>
      </c>
      <c r="C20" s="40" t="s">
        <v>67</v>
      </c>
      <c r="D20" s="71" t="s">
        <v>25</v>
      </c>
      <c r="E20" s="71" t="s">
        <v>58</v>
      </c>
      <c r="F20" s="116">
        <v>10</v>
      </c>
      <c r="G20" s="54"/>
      <c r="H20" s="58">
        <f t="shared" si="2"/>
        <v>0</v>
      </c>
      <c r="I20" s="78"/>
      <c r="J20" s="78"/>
      <c r="K20" s="78"/>
      <c r="L20" s="78"/>
      <c r="M20" s="78"/>
      <c r="N20" s="79"/>
      <c r="O20" s="78"/>
      <c r="P20" s="78"/>
      <c r="Q20" s="78"/>
      <c r="R20" s="78"/>
      <c r="S20" s="78"/>
      <c r="T20" s="78"/>
      <c r="U20" s="78"/>
      <c r="V20" s="78"/>
      <c r="W20" s="78"/>
      <c r="X20" s="78"/>
    </row>
    <row r="21" spans="2:24" ht="28.4" customHeight="1" x14ac:dyDescent="0.35">
      <c r="B21" s="90" t="s">
        <v>26</v>
      </c>
      <c r="C21" s="91"/>
      <c r="D21" s="91"/>
      <c r="E21" s="91"/>
      <c r="F21" s="91"/>
      <c r="G21" s="91"/>
      <c r="H21" s="61">
        <f>SUM(H7:H20)</f>
        <v>0</v>
      </c>
      <c r="Q21" s="76"/>
    </row>
    <row r="24" spans="2:24" ht="30" customHeight="1" x14ac:dyDescent="0.35">
      <c r="C24" s="50" t="s">
        <v>11</v>
      </c>
      <c r="D24" s="43"/>
      <c r="E24" s="43"/>
      <c r="F24" s="43"/>
      <c r="G24" s="44"/>
      <c r="H24" s="67" t="s">
        <v>13</v>
      </c>
    </row>
    <row r="25" spans="2:24" ht="45.65" customHeight="1" x14ac:dyDescent="0.35">
      <c r="C25" s="45"/>
      <c r="D25" s="69"/>
      <c r="E25" s="69"/>
      <c r="F25" s="69"/>
      <c r="G25" s="47"/>
      <c r="H25" s="68"/>
    </row>
  </sheetData>
  <sheetProtection sheet="1" objects="1" scenarios="1"/>
  <mergeCells count="12">
    <mergeCell ref="H5:H6"/>
    <mergeCell ref="B21:G21"/>
    <mergeCell ref="B5:B6"/>
    <mergeCell ref="C5:C6"/>
    <mergeCell ref="G5:G6"/>
    <mergeCell ref="D5:D6"/>
    <mergeCell ref="D7:D10"/>
    <mergeCell ref="D11:D14"/>
    <mergeCell ref="E7:H7"/>
    <mergeCell ref="E11:H11"/>
    <mergeCell ref="E5:E6"/>
    <mergeCell ref="F5:F6"/>
  </mergeCells>
  <dataValidations count="1">
    <dataValidation type="whole" operator="greaterThan" allowBlank="1" showErrorMessage="1" sqref="G8:G10 G12:G20" xr:uid="{1836E0ED-6672-4B0B-AC88-EB613B64E78F}">
      <formula1>0</formula1>
    </dataValidation>
  </dataValidations>
  <pageMargins left="0.7" right="0.7" top="0.75" bottom="0.75" header="0.3" footer="0.3"/>
  <pageSetup paperSize="9" scale="58"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4435-C271-4023-90C2-35D6B23A3875}">
  <sheetPr>
    <tabColor theme="9" tint="0.39997558519241921"/>
  </sheetPr>
  <dimension ref="B1:M22"/>
  <sheetViews>
    <sheetView showGridLines="0" rightToLeft="1" tabSelected="1" topLeftCell="A4" zoomScale="89" zoomScaleNormal="89" workbookViewId="0">
      <selection activeCell="D10" sqref="D10"/>
    </sheetView>
  </sheetViews>
  <sheetFormatPr defaultColWidth="8.58203125" defaultRowHeight="15.5" x14ac:dyDescent="0.35"/>
  <cols>
    <col min="1" max="1" width="5.58203125" style="20" customWidth="1"/>
    <col min="2" max="2" width="4.08203125" style="20" customWidth="1"/>
    <col min="3" max="3" width="30.25" style="20" customWidth="1"/>
    <col min="4" max="4" width="26.9140625" style="20" customWidth="1"/>
    <col min="5" max="5" width="23.33203125" style="20" customWidth="1"/>
    <col min="6" max="6" width="23" style="20" customWidth="1"/>
    <col min="7" max="7" width="13.58203125" style="20" customWidth="1"/>
    <col min="8" max="8" width="14.33203125" style="20" customWidth="1"/>
    <col min="9" max="9" width="19.33203125" style="20" customWidth="1"/>
    <col min="10" max="11" width="8.58203125" style="20"/>
    <col min="12" max="12" width="9" style="20" bestFit="1" customWidth="1"/>
    <col min="13" max="13" width="12.08203125" style="20" bestFit="1" customWidth="1"/>
    <col min="14" max="16384" width="8.58203125" style="20"/>
  </cols>
  <sheetData>
    <row r="1" spans="2:13" ht="20" x14ac:dyDescent="0.4">
      <c r="C1" s="81" t="s">
        <v>42</v>
      </c>
      <c r="D1" s="80"/>
    </row>
    <row r="3" spans="2:13" ht="20" x14ac:dyDescent="0.4">
      <c r="C3" s="49" t="s">
        <v>43</v>
      </c>
      <c r="D3" s="49"/>
    </row>
    <row r="4" spans="2:13" ht="20" x14ac:dyDescent="0.4">
      <c r="C4" s="49"/>
      <c r="D4" s="49"/>
    </row>
    <row r="5" spans="2:13" ht="17.5" x14ac:dyDescent="0.35">
      <c r="B5" s="52" t="s">
        <v>39</v>
      </c>
      <c r="C5" s="39"/>
      <c r="D5" s="39"/>
      <c r="E5" s="39"/>
      <c r="F5" s="39"/>
      <c r="G5" s="39"/>
    </row>
    <row r="6" spans="2:13" ht="14.5" customHeight="1" x14ac:dyDescent="0.35">
      <c r="B6" s="92"/>
      <c r="C6" s="92" t="s">
        <v>37</v>
      </c>
      <c r="D6" s="88" t="s">
        <v>40</v>
      </c>
      <c r="E6" s="94" t="s">
        <v>18</v>
      </c>
      <c r="F6" s="94" t="s">
        <v>17</v>
      </c>
      <c r="G6" s="88" t="s">
        <v>16</v>
      </c>
      <c r="H6" s="88" t="s">
        <v>15</v>
      </c>
      <c r="I6" s="88" t="s">
        <v>14</v>
      </c>
    </row>
    <row r="7" spans="2:13" ht="14.15" customHeight="1" x14ac:dyDescent="0.35">
      <c r="B7" s="88"/>
      <c r="C7" s="88"/>
      <c r="D7" s="89"/>
      <c r="E7" s="103"/>
      <c r="F7" s="103"/>
      <c r="G7" s="89"/>
      <c r="H7" s="89"/>
      <c r="I7" s="89"/>
    </row>
    <row r="8" spans="2:13" s="21" customFormat="1" ht="26.15" customHeight="1" x14ac:dyDescent="0.3">
      <c r="B8" s="66">
        <v>1</v>
      </c>
      <c r="C8" s="72" t="s">
        <v>30</v>
      </c>
      <c r="D8" s="73" t="s">
        <v>47</v>
      </c>
      <c r="E8" s="73">
        <v>184</v>
      </c>
      <c r="F8" s="73">
        <v>170</v>
      </c>
      <c r="G8" s="59"/>
      <c r="H8" s="111">
        <v>1650</v>
      </c>
      <c r="I8" s="60">
        <f>G8*H8</f>
        <v>0</v>
      </c>
      <c r="J8" s="37"/>
      <c r="M8" s="56"/>
    </row>
    <row r="9" spans="2:13" s="21" customFormat="1" ht="26.15" customHeight="1" x14ac:dyDescent="0.3">
      <c r="B9" s="66">
        <v>2</v>
      </c>
      <c r="C9" s="72" t="s">
        <v>31</v>
      </c>
      <c r="D9" s="73" t="s">
        <v>48</v>
      </c>
      <c r="E9" s="73">
        <v>229</v>
      </c>
      <c r="F9" s="73">
        <v>192</v>
      </c>
      <c r="G9" s="59"/>
      <c r="H9" s="111">
        <v>1500</v>
      </c>
      <c r="I9" s="60">
        <f t="shared" ref="I9:I14" si="0">G9*H9</f>
        <v>0</v>
      </c>
      <c r="J9" s="37"/>
      <c r="M9" s="56"/>
    </row>
    <row r="10" spans="2:13" s="21" customFormat="1" ht="26.15" customHeight="1" x14ac:dyDescent="0.3">
      <c r="B10" s="66">
        <v>3</v>
      </c>
      <c r="C10" s="72" t="s">
        <v>33</v>
      </c>
      <c r="D10" s="71" t="s">
        <v>49</v>
      </c>
      <c r="E10" s="73">
        <v>184</v>
      </c>
      <c r="F10" s="73">
        <v>170</v>
      </c>
      <c r="G10" s="59"/>
      <c r="H10" s="111">
        <v>1600</v>
      </c>
      <c r="I10" s="60">
        <f t="shared" si="0"/>
        <v>0</v>
      </c>
      <c r="J10" s="37"/>
      <c r="M10" s="56"/>
    </row>
    <row r="11" spans="2:13" s="21" customFormat="1" ht="26.15" customHeight="1" x14ac:dyDescent="0.3">
      <c r="B11" s="66">
        <v>4</v>
      </c>
      <c r="C11" s="72" t="s">
        <v>32</v>
      </c>
      <c r="D11" s="71" t="s">
        <v>23</v>
      </c>
      <c r="E11" s="73">
        <v>184</v>
      </c>
      <c r="F11" s="73">
        <v>170</v>
      </c>
      <c r="G11" s="59"/>
      <c r="H11" s="111">
        <v>1500</v>
      </c>
      <c r="I11" s="60">
        <f t="shared" si="0"/>
        <v>0</v>
      </c>
      <c r="J11" s="37"/>
      <c r="M11" s="56"/>
    </row>
    <row r="12" spans="2:13" s="21" customFormat="1" ht="26.15" customHeight="1" x14ac:dyDescent="0.3">
      <c r="B12" s="66">
        <v>5</v>
      </c>
      <c r="C12" s="72" t="s">
        <v>34</v>
      </c>
      <c r="D12" s="73" t="s">
        <v>48</v>
      </c>
      <c r="E12" s="73">
        <v>400</v>
      </c>
      <c r="F12" s="73">
        <v>285</v>
      </c>
      <c r="G12" s="59"/>
      <c r="H12" s="111">
        <v>450</v>
      </c>
      <c r="I12" s="60">
        <f t="shared" si="0"/>
        <v>0</v>
      </c>
      <c r="J12" s="37"/>
      <c r="M12" s="56"/>
    </row>
    <row r="13" spans="2:13" s="21" customFormat="1" ht="26.15" customHeight="1" x14ac:dyDescent="0.3">
      <c r="B13" s="66">
        <v>6</v>
      </c>
      <c r="C13" s="72" t="s">
        <v>36</v>
      </c>
      <c r="D13" s="71" t="s">
        <v>49</v>
      </c>
      <c r="E13" s="73">
        <v>350</v>
      </c>
      <c r="F13" s="73">
        <v>250</v>
      </c>
      <c r="G13" s="59"/>
      <c r="H13" s="111">
        <v>400</v>
      </c>
      <c r="I13" s="60">
        <f t="shared" si="0"/>
        <v>0</v>
      </c>
      <c r="J13" s="37"/>
      <c r="M13" s="56"/>
    </row>
    <row r="14" spans="2:13" s="21" customFormat="1" ht="26.15" customHeight="1" x14ac:dyDescent="0.3">
      <c r="B14" s="66">
        <v>7</v>
      </c>
      <c r="C14" s="72" t="s">
        <v>35</v>
      </c>
      <c r="D14" s="71" t="s">
        <v>23</v>
      </c>
      <c r="E14" s="73">
        <v>275</v>
      </c>
      <c r="F14" s="73">
        <v>192</v>
      </c>
      <c r="G14" s="59"/>
      <c r="H14" s="111">
        <v>350</v>
      </c>
      <c r="I14" s="60">
        <f t="shared" si="0"/>
        <v>0</v>
      </c>
      <c r="J14" s="37"/>
      <c r="M14" s="56"/>
    </row>
    <row r="15" spans="2:13" ht="28.4" customHeight="1" x14ac:dyDescent="0.35">
      <c r="B15" s="112" t="s">
        <v>14</v>
      </c>
      <c r="C15" s="113"/>
      <c r="D15" s="113"/>
      <c r="E15" s="113"/>
      <c r="F15" s="113"/>
      <c r="G15" s="113"/>
      <c r="H15" s="114"/>
      <c r="I15" s="61">
        <f>SUM(I8:I14)</f>
        <v>0</v>
      </c>
      <c r="M15" s="55"/>
    </row>
    <row r="16" spans="2:13" x14ac:dyDescent="0.35">
      <c r="J16" s="38"/>
    </row>
    <row r="18" spans="3:8" ht="28.5" customHeight="1" x14ac:dyDescent="0.35">
      <c r="C18" s="53" t="s">
        <v>11</v>
      </c>
      <c r="D18" s="43"/>
      <c r="E18" s="43" t="s">
        <v>12</v>
      </c>
      <c r="F18" s="44"/>
      <c r="G18" s="104" t="s">
        <v>13</v>
      </c>
      <c r="H18" s="104"/>
    </row>
    <row r="19" spans="3:8" ht="43.5" customHeight="1" x14ac:dyDescent="0.35">
      <c r="C19" s="45"/>
      <c r="D19" s="69"/>
      <c r="E19" s="46"/>
      <c r="F19" s="47"/>
      <c r="G19" s="102"/>
      <c r="H19" s="102"/>
    </row>
    <row r="21" spans="3:8" x14ac:dyDescent="0.35">
      <c r="G21" s="74"/>
    </row>
    <row r="22" spans="3:8" x14ac:dyDescent="0.35">
      <c r="G22" s="74"/>
      <c r="H22" s="74"/>
    </row>
  </sheetData>
  <sheetProtection sheet="1" objects="1" scenarios="1"/>
  <mergeCells count="11">
    <mergeCell ref="G19:H19"/>
    <mergeCell ref="B6:B7"/>
    <mergeCell ref="C6:C7"/>
    <mergeCell ref="E6:E7"/>
    <mergeCell ref="I6:I7"/>
    <mergeCell ref="B15:H15"/>
    <mergeCell ref="G6:G7"/>
    <mergeCell ref="H6:H7"/>
    <mergeCell ref="F6:F7"/>
    <mergeCell ref="G18:H18"/>
    <mergeCell ref="D6:D7"/>
  </mergeCells>
  <dataValidations count="5">
    <dataValidation type="whole" allowBlank="1" showErrorMessage="1" prompt="אחוז תוספת לא יעלה על 18%" sqref="G14" xr:uid="{8F3F6A71-C6D7-45F3-95D0-3383D42AAB9D}">
      <formula1>192</formula1>
      <formula2>275</formula2>
    </dataValidation>
    <dataValidation type="whole" allowBlank="1" showErrorMessage="1" prompt="אחוז תוספת לא יעלה על 18%" sqref="G8 G10:G11" xr:uid="{B2E2C666-2F2A-4CF9-9C2A-A56BFAFDF786}">
      <formula1>170</formula1>
      <formula2>184</formula2>
    </dataValidation>
    <dataValidation type="whole" allowBlank="1" showErrorMessage="1" prompt="אחוז תוספת לא יעלה על 18%" sqref="G9" xr:uid="{6F6D2729-A035-45E2-8774-9EB5E60DEAE5}">
      <formula1>192</formula1>
      <formula2>229</formula2>
    </dataValidation>
    <dataValidation type="whole" allowBlank="1" showErrorMessage="1" prompt="אחוז תוספת לא יעלה על 18%" sqref="G12" xr:uid="{B2BDF498-7619-4693-AF87-600D2D6C7F49}">
      <formula1>285</formula1>
      <formula2>400</formula2>
    </dataValidation>
    <dataValidation type="whole" allowBlank="1" showErrorMessage="1" prompt="אחוז תוספת לא יעלה על 18%" sqref="G13" xr:uid="{3DEA075A-2D95-4657-9BE7-295CC590714D}">
      <formula1>250</formula1>
      <formula2>350</formula2>
    </dataValidation>
  </dataValidations>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B1:G13"/>
  <sheetViews>
    <sheetView showGridLines="0" rightToLeft="1" zoomScale="90" zoomScaleNormal="90" workbookViewId="0">
      <selection activeCell="C5" sqref="C5"/>
    </sheetView>
  </sheetViews>
  <sheetFormatPr defaultRowHeight="14" x14ac:dyDescent="0.3"/>
  <cols>
    <col min="2" max="2" width="3.58203125" customWidth="1"/>
    <col min="3" max="3" width="48.33203125" customWidth="1"/>
    <col min="4" max="4" width="18.83203125" customWidth="1"/>
    <col min="5" max="5" width="20.33203125" customWidth="1"/>
    <col min="8" max="8" width="12.58203125" bestFit="1" customWidth="1"/>
  </cols>
  <sheetData>
    <row r="1" spans="2:7" ht="20" x14ac:dyDescent="0.4">
      <c r="C1" s="105" t="s">
        <v>10</v>
      </c>
      <c r="D1" s="106"/>
    </row>
    <row r="3" spans="2:7" ht="18" customHeight="1" x14ac:dyDescent="0.3">
      <c r="B3" s="92"/>
      <c r="C3" s="92" t="s">
        <v>8</v>
      </c>
      <c r="D3" s="94" t="s">
        <v>9</v>
      </c>
      <c r="E3" s="109" t="s">
        <v>41</v>
      </c>
    </row>
    <row r="4" spans="2:7" ht="26.15" customHeight="1" x14ac:dyDescent="0.3">
      <c r="B4" s="88"/>
      <c r="C4" s="88"/>
      <c r="D4" s="95"/>
      <c r="E4" s="110"/>
    </row>
    <row r="5" spans="2:7" ht="35.15" customHeight="1" x14ac:dyDescent="0.3">
      <c r="B5" s="65">
        <v>1</v>
      </c>
      <c r="C5" s="22" t="s">
        <v>68</v>
      </c>
      <c r="D5" s="62">
        <f>'תפוקת QA'!H21</f>
        <v>0</v>
      </c>
      <c r="E5" s="63">
        <f>D5</f>
        <v>0</v>
      </c>
      <c r="G5" s="70"/>
    </row>
    <row r="6" spans="2:7" ht="35.15" customHeight="1" x14ac:dyDescent="0.3">
      <c r="B6" s="65">
        <v>2</v>
      </c>
      <c r="C6" s="57" t="s">
        <v>38</v>
      </c>
      <c r="D6" s="62">
        <f>'שרותים מקצועיים '!I15</f>
        <v>0</v>
      </c>
      <c r="E6" s="63">
        <f>D6</f>
        <v>0</v>
      </c>
      <c r="G6" s="70"/>
    </row>
    <row r="7" spans="2:7" ht="40.4" customHeight="1" x14ac:dyDescent="0.3">
      <c r="B7" s="107" t="s">
        <v>7</v>
      </c>
      <c r="C7" s="108"/>
      <c r="D7" s="108"/>
      <c r="E7" s="64">
        <f>SUM(E5:E6)</f>
        <v>0</v>
      </c>
    </row>
    <row r="9" spans="2:7" ht="18" x14ac:dyDescent="0.4">
      <c r="B9" s="41" t="s">
        <v>73</v>
      </c>
    </row>
    <row r="12" spans="2:7" ht="32.15" customHeight="1" x14ac:dyDescent="0.3">
      <c r="C12" s="42" t="s">
        <v>11</v>
      </c>
      <c r="D12" s="43" t="s">
        <v>12</v>
      </c>
      <c r="E12" s="42" t="s">
        <v>13</v>
      </c>
    </row>
    <row r="13" spans="2:7" ht="62.5" customHeight="1" x14ac:dyDescent="0.3">
      <c r="C13" s="45"/>
      <c r="D13" s="46"/>
      <c r="E13" s="48"/>
    </row>
  </sheetData>
  <sheetProtection sheet="1" objects="1" scenarios="1"/>
  <mergeCells count="6">
    <mergeCell ref="C1:D1"/>
    <mergeCell ref="B7:D7"/>
    <mergeCell ref="C3:C4"/>
    <mergeCell ref="E3:E4"/>
    <mergeCell ref="B3:B4"/>
    <mergeCell ref="D3: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1</vt:i4>
      </vt:variant>
    </vt:vector>
  </HeadingPairs>
  <TitlesOfParts>
    <vt:vector size="5" baseType="lpstr">
      <vt:lpstr>שער</vt:lpstr>
      <vt:lpstr>תפוקת QA</vt:lpstr>
      <vt:lpstr>שרותים מקצועיים </vt:lpstr>
      <vt:lpstr>ציון עלות לצורך השוואת הצעות</vt:lpstr>
      <vt:lpstr>שער!WPrint_Area_W</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Noa Ashkenazy</dc:creator>
  <cp:keywords/>
  <dc:description/>
  <cp:lastModifiedBy>Noa Ashkenazy</cp:lastModifiedBy>
  <cp:lastPrinted>2025-04-27T08:20:57Z</cp:lastPrinted>
  <dcterms:created xsi:type="dcterms:W3CDTF">2023-06-30T13:27:16Z</dcterms:created>
  <dcterms:modified xsi:type="dcterms:W3CDTF">2025-10-27T09:18:01Z</dcterms:modified>
  <cp:category/>
</cp:coreProperties>
</file>